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_D1A\2025\Třebíč\II_152 Jemnice, ul. Budějovická\"/>
    </mc:Choice>
  </mc:AlternateContent>
  <bookViews>
    <workbookView xWindow="0" yWindow="0" windowWidth="0" windowHeight="0"/>
  </bookViews>
  <sheets>
    <sheet name="Rekapitulace" sheetId="4" r:id="rId1"/>
    <sheet name="SO 000" sheetId="2" r:id="rId2"/>
    <sheet name="SO 100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100"/>
  <c r="O105"/>
  <c r="I105"/>
  <c r="O101"/>
  <c r="I101"/>
  <c r="I87"/>
  <c r="O96"/>
  <c r="I96"/>
  <c r="O92"/>
  <c r="I92"/>
  <c r="O88"/>
  <c r="I88"/>
  <c r="I46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<sst xmlns="http://schemas.openxmlformats.org/spreadsheetml/2006/main">
  <si>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</si>
  <si>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</si>
  <si>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</si>
  <si>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Třebíč - II/152 Jemnice, ul. Budějovická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</si>
  <si>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</si>
  <si>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</si>
  <si>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</si>
  <si>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</si>
  <si>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</si>
  <si>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</si>
  <si>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</si>
  <si>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</si>
  <si>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</si>
  <si>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100</t>
  </si>
  <si>
    <t>Komunikace</t>
  </si>
  <si>
    <t>Soupis prací objektu</t>
  </si>
  <si>
    <t>S</t>
  </si>
  <si>
    <t>Stavba:</t>
  </si>
  <si>
    <t>2025 Třebíč</t>
  </si>
  <si>
    <t>II/152 Jemnice, ul. Budějovická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</si>
  <si>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</si>
  <si>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</si>
  <si>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</si>
  <si>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</si>
  <si>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</si>
  <si>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</si>
  <si>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</si>
  <si>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</si>
  <si>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</si>
  <si>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</si>
  <si>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</si>
  <si>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</si>
  <si>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</si>
  <si>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</si>
  <si>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</si>
  <si>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</si>
  <si>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</si>
  <si>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</si>
  <si>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</si>
  <si>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</si>
  <si>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</si>
  <si>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</si>
  <si>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</si>
  <si>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1,0 = 1,000 [A]</t>
  </si>
  <si>
    <t>TS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</si>
  <si>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</si>
  <si>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</si>
  <si>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</si>
  <si>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</si>
  <si>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</si>
  <si>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</si>
  <si>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</si>
  <si>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</si>
  <si>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</si>
  <si>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</si>
  <si>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</si>
  <si>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Čerpání se souhlasem TDS</t>
  </si>
  <si>
    <t>02911</t>
  </si>
  <si>
    <t>OSTATNÍ POŽADAVKY - GEODETICKÉ ZAMĚŘENÍ</t>
  </si>
  <si>
    <t>Pro realizaci stavby</t>
  </si>
  <si>
    <t>zahrnuje veškeré náklady spojené s objednatelem požadovanými pracemi</t>
  </si>
  <si>
    <t>1</t>
  </si>
  <si>
    <t>OSTATNÍ POŽADAVKY - ZEMĚMĚŘICKÉ ZAMĚŘENÍ</t>
  </si>
  <si>
    <t>Vytýčení inženýrských sítí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</si>
  <si>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</si>
  <si>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</si>
  <si>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</si>
  <si>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Podklady k DTM</t>
  </si>
  <si>
    <t>02945</t>
  </si>
  <si>
    <t>OSTAT POŽADAVKY - GEOMETRICKÝ PLÁN</t>
  </si>
  <si>
    <t>KM</t>
  </si>
  <si>
    <t>S vyznačením rozdělení parcel silnice a trvale zelených ploch</t>
  </si>
  <si>
    <t>39,930-38,600 = 1,330 [A]</t>
  </si>
  <si>
    <t xml:space="preserve"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</si>
  <si>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</si>
  <si>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PASPORTIZACE A FOTODOKUMENTACE stavby</t>
  </si>
  <si>
    <t>39,900-38,600 = 1,300 [A]</t>
  </si>
  <si>
    <t xml:space="preserve"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</si>
  <si>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</si>
  <si>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</si>
  <si>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</si>
  <si>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plocha 2.500,0 x 1.750,0 mm, text a grafické ztvárnění dle manuálu KSÚSV p.o.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</si>
  <si>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</si>
  <si>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</si>
  <si>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</si>
  <si>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Oplocené zařízení staveniště se stavební buňkou a WC. Čerpáníí se souhlasem TDS</t>
  </si>
  <si>
    <t>zahrnuje objednatelem povolené náklady na pořízení (event. pronájem), provozování, udržování a likvidaci zhotovitelova zařízení 
Oplocené zařízení staveniště se stavební buňkou a WC.</t>
  </si>
  <si>
    <t>014102</t>
  </si>
  <si>
    <t>POPLATKY ZA SKLÁDKU</t>
  </si>
  <si>
    <t>T</t>
  </si>
  <si>
    <t>zemina 1.800,0 kg/m3</t>
  </si>
  <si>
    <t>krajnice 650,0*0,5*0,05*1,8 = 29,250 [A]_x000d_
příkopy 350,0*0,05*1,8 = 31,500 [B]_x000d_
Mezisoučet = 60,750 [C]</t>
  </si>
  <si>
    <t>Položka zahrnuje:
- veškeré poplatky provozovateli skládky související s uložením odpadu na skládce.
Položka nezahrnuje:
- x</t>
  </si>
  <si>
    <t>zemina 2.000,- kg/m3</t>
  </si>
  <si>
    <t>sanace 0,5*1,0*(96,0+52,0+66,0+233,0+248,0)*2,0 = 695,000 [A]_x000d_
snížení nivelety o 100,0 mm 733,788*2,0 = 1467,576 [B]_x000d_
Mezisoučet = 2162,576 [C]</t>
  </si>
  <si>
    <t>Zemní práce</t>
  </si>
  <si>
    <t>113131</t>
  </si>
  <si>
    <t>ODSTRANĚNÍ KRYTU ZPEVNĚNÝCH PLOCH S ASFALT POJIVEM, ODVOZ DO 1KM</t>
  </si>
  <si>
    <t>M3</t>
  </si>
  <si>
    <t>Odstranění svrchních 200,0 mm koénstrukčních vrstev pro snížení nivelety, materiál bude vrácen zpět do stavby pro provedení RS CA</t>
  </si>
  <si>
    <t>7337,875*0,2 = 1467,575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</si>
  <si>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</si>
  <si>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113721</t>
  </si>
  <si>
    <t>FRÉZOVÁNÍ ZPEVNĚNÝCH PLOCH ASFALTOVÝCH, ODVOZ DO 1KM</t>
  </si>
  <si>
    <t>Materiál bude využit v rámci stavby</t>
  </si>
  <si>
    <t>zápich 0,05*(6,7*2,0+9,2*2,0) = 1,590 [A]_x000d_
napojení Lipová 0,05*1,5*(9,5+6,5)*0,5 = 0,600 [B]_x000d_
napojení II/408 0,05*1,5*(15,5+10,5)*0,5 = 0,975 [C]_x000d_
napojení Jana Vrby a Dvořákova 0,05*1,5*6,0*2,0 = 0,900 [D]_x000d_
napojení Lesného Komenského 0,05*1,5*6,5*2,0 = 0,975 [E]_x000d_
napojení R. havelky a B. Němcové 0,05*1,5*6,5*2,0 = 0,975 [F]_x000d_
napojení Růžová a Třešňová 0,05*1,5*(8,5+6,5)*0,5*2,0 = 1,125 [G]_x000d_
napojení Spojovací a Široká 0,05*1,5*6,5*2,0 = 0,975 [H]_x000d_
napojení ostatní 0,05*1,5*6,5*6,0 = 2,925 [I]_x000d_
výměna ACO 0,05*6,7*200,0 = 67,000 [J]_x000d_
Mezisoučet = 78,040 [K]</t>
  </si>
  <si>
    <t>123738</t>
  </si>
  <si>
    <t>ODKOP PRO SPOD STAVBU SILNIC A ŽELEZNIC TŘ. I, ODVOZ DO 20KM</t>
  </si>
  <si>
    <t>odkop spodních vrstev v tloušťce 100,0 mm pro snížení nivelety</t>
  </si>
  <si>
    <t>7337,875*0,1 = 733,788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</si>
  <si>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</si>
  <si>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12911</t>
  </si>
  <si>
    <t>ČIŠTĚNÍ VOZOVEK OD NÁNOSU</t>
  </si>
  <si>
    <t>M2</t>
  </si>
  <si>
    <t>zápich (6,7*2,0+9,2*2,0) = 31,800 [A]_x000d_
napojení Lipová 1,5*(9,5+6,5)*0,5 = 12,000 [B]_x000d_
napojení II/408 1,5*(15,5+10,5)*0,5 = 19,500 [C]_x000d_
napojení Jana Vrby a Dvořákova 1,5*6,0*2,0 = 18,000 [D]_x000d_
napojení Lesného Komenského 1,5*6,5*2,0 = 19,500 [E]_x000d_
napojení R. havelky a B. Němcové 1,5*6,5*2,0 = 19,500 [F]_x000d_
napojení Růžová a Třešňová 1,5*(8,5+6,5)*0,5*2,0 = 22,500 [G]_x000d_
napojení Spojovací a Široká 1,5*6,5*2,0 = 19,500 [H]_x000d_
napojení ostatní 1,5*6,5*6,0 = 58,500 [I]_x000d_
výměna ACO 6,7*200,0 = 1340,000 [J]_x000d_
Mezisoučet = 1560,800 [K]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</si>
  <si>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</si>
  <si>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12922</t>
  </si>
  <si>
    <t>ČIŠTĚNÍ KRAJNIC OD NÁNOSU TL. DO 100MM</t>
  </si>
  <si>
    <t>650,0*0,5 = 325,000 [A]</t>
  </si>
  <si>
    <t>12931</t>
  </si>
  <si>
    <t>ČIŠTĚNÍ PŘÍKOPŮ OD NÁNOSU DO 0,25M3/M</t>
  </si>
  <si>
    <t>M</t>
  </si>
  <si>
    <t>350,0 = 350,000 [A]</t>
  </si>
  <si>
    <t>132738</t>
  </si>
  <si>
    <t>HLOUBENÍ RÝH ŠÍŘ DO 2M PAŽ I NEPAŽ TŘ. I, ODVOZ DO 20KM</t>
  </si>
  <si>
    <t>sanace, čerpání se souhlasem TDS</t>
  </si>
  <si>
    <t>1,0*0,5*(96,0+52,0+66,0+233,0+248,0) = 347,500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</si>
  <si>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</si>
  <si>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5</t>
  </si>
  <si>
    <t>56330</t>
  </si>
  <si>
    <t>3</t>
  </si>
  <si>
    <t>VOZOVKOVÉ VRSTVY ZE ŠTĚRKODRTI</t>
  </si>
  <si>
    <t>ŠD 0/63, 2 x 250,0 mm</t>
  </si>
  <si>
    <t>0,25*695,0*2,0 = 347,500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</si>
  <si>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</si>
  <si>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56360</t>
  </si>
  <si>
    <t>VOZOVKOVÉ VRSTVY Z RECYKLOVANÉHO MATERIÁLU</t>
  </si>
  <si>
    <t>Rozprostření odtěženého materiálu konstrukčních vrstev pro RS CA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</si>
  <si>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</si>
  <si>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567544</t>
  </si>
  <si>
    <t>VRST PRO OBNOVU A OPR RECYK ZA STUD CEM A ASF EM TL DO 200MM</t>
  </si>
  <si>
    <t>Rozfrézování a recyklace vrstev technologií recyklace za studena dle ČSN 73 6147 "Recyklace konstrukčních vrstev netuhých vozovek za studena". Recyklace bude provedena s doplněním drobným drceným kamenivem s přídavkem cementu a asfaltové emulze dle ČSN 73 6147._x000d_
RS CA (na místě), tloušťky 150,0 - 300,0 mm, včetně rozfrézování, reprofilace a přehrnutí profilu, včetně průkazních zkoušek._x000d_
Dávkování pojiv bude určeno na základě Průkazních zkoušek, včetně provedení vyrovnávk příčného a podélného sklonu do předepsaných profilů, včetně zhutnění._x000d_
Tloušťka vrstvy dle ČSN 73 6147 150,0 - 300,0 mm._x000d_
Tloušťka RS CA 200,0 mm</t>
  </si>
  <si>
    <t>7337,875 = 7337,875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</si>
  <si>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</si>
  <si>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</si>
  <si>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</si>
  <si>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Recyklovaný materiál ze stavby nebo skladu investora, investor pouze naloží po dohodě</t>
  </si>
  <si>
    <t>krajnice 650,0*0,5 = 325,000 [A]_x000d_
sjezdy napojené na krajnici 436,8*1,0 = 436,800 [B]_x000d_
Mezisoučet = 761,800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</si>
  <si>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</si>
  <si>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</si>
  <si>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</si>
  <si>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7337,875, = 7337,875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</si>
  <si>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</si>
  <si>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</si>
  <si>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</si>
  <si>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7337,875+1560,0 = 8897,875 [A]</t>
  </si>
  <si>
    <t>574A34</t>
  </si>
  <si>
    <t>ASFALTOVÝ BETON PRO OBRUSNÉ VRSTVY ACO 11+ TL. 40MM</t>
  </si>
  <si>
    <t>ACO 11+ 50/70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</si>
  <si>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</si>
  <si>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</si>
  <si>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</si>
  <si>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ACO m11+ 50/70</t>
  </si>
  <si>
    <t>574C56</t>
  </si>
  <si>
    <t>ASFALTOVÝ BETON PRO LOŽNÍ VRSTVY ACL 16+, 16S TL. 60MM</t>
  </si>
  <si>
    <t>ACL 16+ 50/70</t>
  </si>
  <si>
    <t>58910</t>
  </si>
  <si>
    <t>VÝPLŇ SPAR ASFALTEM</t>
  </si>
  <si>
    <t>184,4 = 184,400 [A]</t>
  </si>
  <si>
    <t>Položka zahrnuje: 
- dodávku předepsaného materiálu
- vyčištění a výplň spar tímto materiálem
Položka nezahrnuje:
- x</t>
  </si>
  <si>
    <t>8</t>
  </si>
  <si>
    <t>Potrubí</t>
  </si>
  <si>
    <t>89921</t>
  </si>
  <si>
    <t>VÝŠKOVÁ ÚPRAVA POKLOPŮ</t>
  </si>
  <si>
    <t>Poklopy budou použité nové, dodávka Vas Třebíč. Stávající poklopy budou Vas Třebíč protokolárně předány</t>
  </si>
  <si>
    <t>27,0 = 27,000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</si>
  <si>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</si>
  <si>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</si>
  <si>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</si>
  <si>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16,0 = 16,000 [A]</t>
  </si>
  <si>
    <t>89923</t>
  </si>
  <si>
    <t>VÝŠKOVÁ ÚPRAVA KRYCÍCH HRNCŮ</t>
  </si>
  <si>
    <t>Nové krycí hrnce dodá Vas Třebíč, stávající budou protokolárně předány Vas Třebíč</t>
  </si>
  <si>
    <t>20,0 = 20,000 [A]</t>
  </si>
  <si>
    <t>91</t>
  </si>
  <si>
    <t>Doplňující konstrukce a práce</t>
  </si>
  <si>
    <t>915111</t>
  </si>
  <si>
    <t>VODOROVNÉ DOPRAVNÍ ZNAČENÍ BARVOU HLADKÉ - DODÁVKA A POKLÁDKA</t>
  </si>
  <si>
    <t>vodící 1330,0*0,125*2,0 = 332,500 [A]_x000d_
středová 1330,0*0,125 = 166,250 [B]_x000d_
přechod 0,5*3,0*9,0*2,0 = 27,000 [C]_x000d_
Mezisoučet = 525,750 [D]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</si>
  <si>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</si>
  <si>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</si>
  <si>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</si>
  <si>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Položka zahrnuje:
- řezání vozovkové vrstvy v předepsané tloušťce
- spotřeba vody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</si>
</sst>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100'!I3</f>
        <v>0</v>
      </c>
      <c r="D11" s="10">
        <f>SUMIFS('SO 100'!O:O,'SO 100'!A:A,"P")</f>
        <v>0</v>
      </c>
      <c r="E11" s="10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11</v>
      </c>
      <c r="I3" s="24">
        <f>SUMIFS(I8:I52,A8:A52,"SD")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SUMIFS(I9:I52,A9:A52,"P")</f>
        <v>0</v>
      </c>
      <c r="J8" s="35"/>
    </row>
    <row r="9">
      <c r="A9" s="36" t="s">
        <v>36</v>
      </c>
      <c r="B9" s="36">
        <v>1</v>
      </c>
      <c r="C9" s="37" t="s">
        <v>37</v>
      </c>
      <c r="D9" s="36" t="s">
        <v>38</v>
      </c>
      <c r="E9" s="38" t="s">
        <v>39</v>
      </c>
      <c r="F9" s="39" t="s">
        <v>40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45" t="s">
        <v>38</v>
      </c>
      <c r="F10" s="44"/>
      <c r="G10" s="44"/>
      <c r="H10" s="44"/>
      <c r="I10" s="44"/>
      <c r="J10" s="46"/>
    </row>
    <row r="11">
      <c r="A11" s="36" t="s">
        <v>42</v>
      </c>
      <c r="B11" s="43"/>
      <c r="C11" s="44"/>
      <c r="D11" s="44"/>
      <c r="E11" s="47" t="s">
        <v>43</v>
      </c>
      <c r="F11" s="44"/>
      <c r="G11" s="44"/>
      <c r="H11" s="44"/>
      <c r="I11" s="44"/>
      <c r="J11" s="46"/>
    </row>
    <row r="12" ht="60">
      <c r="A12" s="36" t="s">
        <v>44</v>
      </c>
      <c r="B12" s="43"/>
      <c r="C12" s="44"/>
      <c r="D12" s="44"/>
      <c r="E12" s="38" t="s">
        <v>45</v>
      </c>
      <c r="F12" s="44"/>
      <c r="G12" s="44"/>
      <c r="H12" s="44"/>
      <c r="I12" s="44"/>
      <c r="J12" s="46"/>
    </row>
    <row r="13">
      <c r="A13" s="36" t="s">
        <v>36</v>
      </c>
      <c r="B13" s="36">
        <v>2</v>
      </c>
      <c r="C13" s="37" t="s">
        <v>46</v>
      </c>
      <c r="D13" s="36" t="s">
        <v>38</v>
      </c>
      <c r="E13" s="38" t="s">
        <v>47</v>
      </c>
      <c r="F13" s="39" t="s">
        <v>40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41</v>
      </c>
      <c r="B14" s="43"/>
      <c r="C14" s="44"/>
      <c r="D14" s="44"/>
      <c r="E14" s="38" t="s">
        <v>48</v>
      </c>
      <c r="F14" s="44"/>
      <c r="G14" s="44"/>
      <c r="H14" s="44"/>
      <c r="I14" s="44"/>
      <c r="J14" s="46"/>
    </row>
    <row r="15">
      <c r="A15" s="36" t="s">
        <v>42</v>
      </c>
      <c r="B15" s="43"/>
      <c r="C15" s="44"/>
      <c r="D15" s="44"/>
      <c r="E15" s="47" t="s">
        <v>43</v>
      </c>
      <c r="F15" s="44"/>
      <c r="G15" s="44"/>
      <c r="H15" s="44"/>
      <c r="I15" s="44"/>
      <c r="J15" s="46"/>
    </row>
    <row r="16" ht="30">
      <c r="A16" s="36" t="s">
        <v>44</v>
      </c>
      <c r="B16" s="43"/>
      <c r="C16" s="44"/>
      <c r="D16" s="44"/>
      <c r="E16" s="38" t="s">
        <v>49</v>
      </c>
      <c r="F16" s="44"/>
      <c r="G16" s="44"/>
      <c r="H16" s="44"/>
      <c r="I16" s="44"/>
      <c r="J16" s="46"/>
    </row>
    <row r="17">
      <c r="A17" s="36" t="s">
        <v>36</v>
      </c>
      <c r="B17" s="36">
        <v>3</v>
      </c>
      <c r="C17" s="37" t="s">
        <v>50</v>
      </c>
      <c r="D17" s="36" t="s">
        <v>38</v>
      </c>
      <c r="E17" s="38" t="s">
        <v>51</v>
      </c>
      <c r="F17" s="39" t="s">
        <v>40</v>
      </c>
      <c r="G17" s="40">
        <v>1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 ht="45">
      <c r="A18" s="36" t="s">
        <v>41</v>
      </c>
      <c r="B18" s="43"/>
      <c r="C18" s="44"/>
      <c r="D18" s="44"/>
      <c r="E18" s="38" t="s">
        <v>52</v>
      </c>
      <c r="F18" s="44"/>
      <c r="G18" s="44"/>
      <c r="H18" s="44"/>
      <c r="I18" s="44"/>
      <c r="J18" s="46"/>
    </row>
    <row r="19">
      <c r="A19" s="36" t="s">
        <v>42</v>
      </c>
      <c r="B19" s="43"/>
      <c r="C19" s="44"/>
      <c r="D19" s="44"/>
      <c r="E19" s="47" t="s">
        <v>43</v>
      </c>
      <c r="F19" s="44"/>
      <c r="G19" s="44"/>
      <c r="H19" s="44"/>
      <c r="I19" s="44"/>
      <c r="J19" s="46"/>
    </row>
    <row r="20" ht="60">
      <c r="A20" s="36" t="s">
        <v>44</v>
      </c>
      <c r="B20" s="43"/>
      <c r="C20" s="44"/>
      <c r="D20" s="44"/>
      <c r="E20" s="38" t="s">
        <v>53</v>
      </c>
      <c r="F20" s="44"/>
      <c r="G20" s="44"/>
      <c r="H20" s="44"/>
      <c r="I20" s="44"/>
      <c r="J20" s="46"/>
    </row>
    <row r="21">
      <c r="A21" s="36" t="s">
        <v>36</v>
      </c>
      <c r="B21" s="36">
        <v>4</v>
      </c>
      <c r="C21" s="37" t="s">
        <v>54</v>
      </c>
      <c r="D21" s="36" t="s">
        <v>38</v>
      </c>
      <c r="E21" s="38" t="s">
        <v>55</v>
      </c>
      <c r="F21" s="39" t="s">
        <v>40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41</v>
      </c>
      <c r="B22" s="43"/>
      <c r="C22" s="44"/>
      <c r="D22" s="44"/>
      <c r="E22" s="38" t="s">
        <v>56</v>
      </c>
      <c r="F22" s="44"/>
      <c r="G22" s="44"/>
      <c r="H22" s="44"/>
      <c r="I22" s="44"/>
      <c r="J22" s="46"/>
    </row>
    <row r="23">
      <c r="A23" s="36" t="s">
        <v>42</v>
      </c>
      <c r="B23" s="43"/>
      <c r="C23" s="44"/>
      <c r="D23" s="44"/>
      <c r="E23" s="47" t="s">
        <v>43</v>
      </c>
      <c r="F23" s="44"/>
      <c r="G23" s="44"/>
      <c r="H23" s="44"/>
      <c r="I23" s="44"/>
      <c r="J23" s="46"/>
    </row>
    <row r="24" ht="30">
      <c r="A24" s="36" t="s">
        <v>44</v>
      </c>
      <c r="B24" s="43"/>
      <c r="C24" s="44"/>
      <c r="D24" s="44"/>
      <c r="E24" s="38" t="s">
        <v>49</v>
      </c>
      <c r="F24" s="44"/>
      <c r="G24" s="44"/>
      <c r="H24" s="44"/>
      <c r="I24" s="44"/>
      <c r="J24" s="46"/>
    </row>
    <row r="25">
      <c r="A25" s="36" t="s">
        <v>36</v>
      </c>
      <c r="B25" s="36">
        <v>5</v>
      </c>
      <c r="C25" s="37" t="s">
        <v>57</v>
      </c>
      <c r="D25" s="36" t="s">
        <v>38</v>
      </c>
      <c r="E25" s="38" t="s">
        <v>58</v>
      </c>
      <c r="F25" s="39" t="s">
        <v>40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41</v>
      </c>
      <c r="B26" s="43"/>
      <c r="C26" s="44"/>
      <c r="D26" s="44"/>
      <c r="E26" s="38" t="s">
        <v>59</v>
      </c>
      <c r="F26" s="44"/>
      <c r="G26" s="44"/>
      <c r="H26" s="44"/>
      <c r="I26" s="44"/>
      <c r="J26" s="46"/>
    </row>
    <row r="27">
      <c r="A27" s="36" t="s">
        <v>42</v>
      </c>
      <c r="B27" s="43"/>
      <c r="C27" s="44"/>
      <c r="D27" s="44"/>
      <c r="E27" s="47" t="s">
        <v>43</v>
      </c>
      <c r="F27" s="44"/>
      <c r="G27" s="44"/>
      <c r="H27" s="44"/>
      <c r="I27" s="44"/>
      <c r="J27" s="46"/>
    </row>
    <row r="28" ht="30">
      <c r="A28" s="36" t="s">
        <v>44</v>
      </c>
      <c r="B28" s="43"/>
      <c r="C28" s="44"/>
      <c r="D28" s="44"/>
      <c r="E28" s="38" t="s">
        <v>60</v>
      </c>
      <c r="F28" s="44"/>
      <c r="G28" s="44"/>
      <c r="H28" s="44"/>
      <c r="I28" s="44"/>
      <c r="J28" s="46"/>
    </row>
    <row r="29">
      <c r="A29" s="36" t="s">
        <v>36</v>
      </c>
      <c r="B29" s="36">
        <v>6</v>
      </c>
      <c r="C29" s="37" t="s">
        <v>57</v>
      </c>
      <c r="D29" s="36" t="s">
        <v>61</v>
      </c>
      <c r="E29" s="38" t="s">
        <v>62</v>
      </c>
      <c r="F29" s="39" t="s">
        <v>40</v>
      </c>
      <c r="G29" s="40">
        <v>1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41</v>
      </c>
      <c r="B30" s="43"/>
      <c r="C30" s="44"/>
      <c r="D30" s="44"/>
      <c r="E30" s="38" t="s">
        <v>63</v>
      </c>
      <c r="F30" s="44"/>
      <c r="G30" s="44"/>
      <c r="H30" s="44"/>
      <c r="I30" s="44"/>
      <c r="J30" s="46"/>
    </row>
    <row r="31">
      <c r="A31" s="36" t="s">
        <v>42</v>
      </c>
      <c r="B31" s="43"/>
      <c r="C31" s="44"/>
      <c r="D31" s="44"/>
      <c r="E31" s="47" t="s">
        <v>43</v>
      </c>
      <c r="F31" s="44"/>
      <c r="G31" s="44"/>
      <c r="H31" s="44"/>
      <c r="I31" s="44"/>
      <c r="J31" s="46"/>
    </row>
    <row r="32" ht="60">
      <c r="A32" s="36" t="s">
        <v>44</v>
      </c>
      <c r="B32" s="43"/>
      <c r="C32" s="44"/>
      <c r="D32" s="44"/>
      <c r="E32" s="38" t="s">
        <v>64</v>
      </c>
      <c r="F32" s="44"/>
      <c r="G32" s="44"/>
      <c r="H32" s="44"/>
      <c r="I32" s="44"/>
      <c r="J32" s="46"/>
    </row>
    <row r="33">
      <c r="A33" s="36" t="s">
        <v>36</v>
      </c>
      <c r="B33" s="36">
        <v>7</v>
      </c>
      <c r="C33" s="37" t="s">
        <v>65</v>
      </c>
      <c r="D33" s="36" t="s">
        <v>38</v>
      </c>
      <c r="E33" s="38" t="s">
        <v>66</v>
      </c>
      <c r="F33" s="39" t="s">
        <v>40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41</v>
      </c>
      <c r="B34" s="43"/>
      <c r="C34" s="44"/>
      <c r="D34" s="44"/>
      <c r="E34" s="38" t="s">
        <v>67</v>
      </c>
      <c r="F34" s="44"/>
      <c r="G34" s="44"/>
      <c r="H34" s="44"/>
      <c r="I34" s="44"/>
      <c r="J34" s="46"/>
    </row>
    <row r="35">
      <c r="A35" s="36" t="s">
        <v>42</v>
      </c>
      <c r="B35" s="43"/>
      <c r="C35" s="44"/>
      <c r="D35" s="44"/>
      <c r="E35" s="47" t="s">
        <v>43</v>
      </c>
      <c r="F35" s="44"/>
      <c r="G35" s="44"/>
      <c r="H35" s="44"/>
      <c r="I35" s="44"/>
      <c r="J35" s="46"/>
    </row>
    <row r="36" ht="30">
      <c r="A36" s="36" t="s">
        <v>44</v>
      </c>
      <c r="B36" s="43"/>
      <c r="C36" s="44"/>
      <c r="D36" s="44"/>
      <c r="E36" s="38" t="s">
        <v>60</v>
      </c>
      <c r="F36" s="44"/>
      <c r="G36" s="44"/>
      <c r="H36" s="44"/>
      <c r="I36" s="44"/>
      <c r="J36" s="46"/>
    </row>
    <row r="37">
      <c r="A37" s="36" t="s">
        <v>36</v>
      </c>
      <c r="B37" s="36">
        <v>8</v>
      </c>
      <c r="C37" s="37" t="s">
        <v>68</v>
      </c>
      <c r="D37" s="36" t="s">
        <v>38</v>
      </c>
      <c r="E37" s="38" t="s">
        <v>69</v>
      </c>
      <c r="F37" s="39" t="s">
        <v>70</v>
      </c>
      <c r="G37" s="40">
        <v>1.3300000000000001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41</v>
      </c>
      <c r="B38" s="43"/>
      <c r="C38" s="44"/>
      <c r="D38" s="44"/>
      <c r="E38" s="38" t="s">
        <v>71</v>
      </c>
      <c r="F38" s="44"/>
      <c r="G38" s="44"/>
      <c r="H38" s="44"/>
      <c r="I38" s="44"/>
      <c r="J38" s="46"/>
    </row>
    <row r="39">
      <c r="A39" s="36" t="s">
        <v>42</v>
      </c>
      <c r="B39" s="43"/>
      <c r="C39" s="44"/>
      <c r="D39" s="44"/>
      <c r="E39" s="47" t="s">
        <v>72</v>
      </c>
      <c r="F39" s="44"/>
      <c r="G39" s="44"/>
      <c r="H39" s="44"/>
      <c r="I39" s="44"/>
      <c r="J39" s="46"/>
    </row>
    <row r="40" ht="105">
      <c r="A40" s="36" t="s">
        <v>44</v>
      </c>
      <c r="B40" s="43"/>
      <c r="C40" s="44"/>
      <c r="D40" s="44"/>
      <c r="E40" s="38" t="s">
        <v>73</v>
      </c>
      <c r="F40" s="44"/>
      <c r="G40" s="44"/>
      <c r="H40" s="44"/>
      <c r="I40" s="44"/>
      <c r="J40" s="46"/>
    </row>
    <row r="41">
      <c r="A41" s="36" t="s">
        <v>36</v>
      </c>
      <c r="B41" s="36">
        <v>9</v>
      </c>
      <c r="C41" s="37" t="s">
        <v>74</v>
      </c>
      <c r="D41" s="36" t="s">
        <v>61</v>
      </c>
      <c r="E41" s="38" t="s">
        <v>75</v>
      </c>
      <c r="F41" s="39" t="s">
        <v>70</v>
      </c>
      <c r="G41" s="40">
        <v>1.3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41</v>
      </c>
      <c r="B42" s="43"/>
      <c r="C42" s="44"/>
      <c r="D42" s="44"/>
      <c r="E42" s="45" t="s">
        <v>38</v>
      </c>
      <c r="F42" s="44"/>
      <c r="G42" s="44"/>
      <c r="H42" s="44"/>
      <c r="I42" s="44"/>
      <c r="J42" s="46"/>
    </row>
    <row r="43">
      <c r="A43" s="36" t="s">
        <v>42</v>
      </c>
      <c r="B43" s="43"/>
      <c r="C43" s="44"/>
      <c r="D43" s="44"/>
      <c r="E43" s="47" t="s">
        <v>76</v>
      </c>
      <c r="F43" s="44"/>
      <c r="G43" s="44"/>
      <c r="H43" s="44"/>
      <c r="I43" s="44"/>
      <c r="J43" s="46"/>
    </row>
    <row r="44" ht="75">
      <c r="A44" s="36" t="s">
        <v>44</v>
      </c>
      <c r="B44" s="43"/>
      <c r="C44" s="44"/>
      <c r="D44" s="44"/>
      <c r="E44" s="38" t="s">
        <v>77</v>
      </c>
      <c r="F44" s="44"/>
      <c r="G44" s="44"/>
      <c r="H44" s="44"/>
      <c r="I44" s="44"/>
      <c r="J44" s="46"/>
    </row>
    <row r="45">
      <c r="A45" s="36" t="s">
        <v>36</v>
      </c>
      <c r="B45" s="36">
        <v>10</v>
      </c>
      <c r="C45" s="37" t="s">
        <v>78</v>
      </c>
      <c r="D45" s="36" t="s">
        <v>38</v>
      </c>
      <c r="E45" s="38" t="s">
        <v>79</v>
      </c>
      <c r="F45" s="39" t="s">
        <v>80</v>
      </c>
      <c r="G45" s="40">
        <v>1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 ht="30">
      <c r="A46" s="36" t="s">
        <v>41</v>
      </c>
      <c r="B46" s="43"/>
      <c r="C46" s="44"/>
      <c r="D46" s="44"/>
      <c r="E46" s="38" t="s">
        <v>81</v>
      </c>
      <c r="F46" s="44"/>
      <c r="G46" s="44"/>
      <c r="H46" s="44"/>
      <c r="I46" s="44"/>
      <c r="J46" s="46"/>
    </row>
    <row r="47">
      <c r="A47" s="36" t="s">
        <v>42</v>
      </c>
      <c r="B47" s="43"/>
      <c r="C47" s="44"/>
      <c r="D47" s="44"/>
      <c r="E47" s="47" t="s">
        <v>43</v>
      </c>
      <c r="F47" s="44"/>
      <c r="G47" s="44"/>
      <c r="H47" s="44"/>
      <c r="I47" s="44"/>
      <c r="J47" s="46"/>
    </row>
    <row r="48" ht="135">
      <c r="A48" s="36" t="s">
        <v>44</v>
      </c>
      <c r="B48" s="43"/>
      <c r="C48" s="44"/>
      <c r="D48" s="44"/>
      <c r="E48" s="38" t="s">
        <v>82</v>
      </c>
      <c r="F48" s="44"/>
      <c r="G48" s="44"/>
      <c r="H48" s="44"/>
      <c r="I48" s="44"/>
      <c r="J48" s="46"/>
    </row>
    <row r="49">
      <c r="A49" s="36" t="s">
        <v>36</v>
      </c>
      <c r="B49" s="36">
        <v>11</v>
      </c>
      <c r="C49" s="37" t="s">
        <v>83</v>
      </c>
      <c r="D49" s="36" t="s">
        <v>38</v>
      </c>
      <c r="E49" s="38" t="s">
        <v>84</v>
      </c>
      <c r="F49" s="39" t="s">
        <v>40</v>
      </c>
      <c r="G49" s="40">
        <v>1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 ht="30">
      <c r="A50" s="36" t="s">
        <v>41</v>
      </c>
      <c r="B50" s="43"/>
      <c r="C50" s="44"/>
      <c r="D50" s="44"/>
      <c r="E50" s="38" t="s">
        <v>85</v>
      </c>
      <c r="F50" s="44"/>
      <c r="G50" s="44"/>
      <c r="H50" s="44"/>
      <c r="I50" s="44"/>
      <c r="J50" s="46"/>
    </row>
    <row r="51">
      <c r="A51" s="36" t="s">
        <v>42</v>
      </c>
      <c r="B51" s="43"/>
      <c r="C51" s="44"/>
      <c r="D51" s="44"/>
      <c r="E51" s="47" t="s">
        <v>43</v>
      </c>
      <c r="F51" s="44"/>
      <c r="G51" s="44"/>
      <c r="H51" s="44"/>
      <c r="I51" s="44"/>
      <c r="J51" s="46"/>
    </row>
    <row r="52" ht="45">
      <c r="A52" s="36" t="s">
        <v>44</v>
      </c>
      <c r="B52" s="48"/>
      <c r="C52" s="49"/>
      <c r="D52" s="49"/>
      <c r="E52" s="38" t="s">
        <v>86</v>
      </c>
      <c r="F52" s="49"/>
      <c r="G52" s="49"/>
      <c r="H52" s="49"/>
      <c r="I52" s="49"/>
      <c r="J52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15</v>
      </c>
      <c r="F2" s="16"/>
      <c r="G2" s="16"/>
      <c r="H2" s="16"/>
      <c r="I2" s="16"/>
      <c r="J2" s="18"/>
    </row>
    <row r="3">
      <c r="A3" s="3" t="s">
        <v>16</v>
      </c>
      <c r="B3" s="19" t="s">
        <v>17</v>
      </c>
      <c r="C3" s="20" t="s">
        <v>18</v>
      </c>
      <c r="D3" s="21"/>
      <c r="E3" s="22" t="s">
        <v>19</v>
      </c>
      <c r="F3" s="16"/>
      <c r="G3" s="16"/>
      <c r="H3" s="23" t="s">
        <v>13</v>
      </c>
      <c r="I3" s="24">
        <f>SUMIFS(I8:I108,A8:A108,"SD")</f>
        <v>0</v>
      </c>
      <c r="J3" s="18"/>
      <c r="O3">
        <v>0</v>
      </c>
      <c r="P3">
        <v>2</v>
      </c>
    </row>
    <row r="4">
      <c r="A4" s="3" t="s">
        <v>20</v>
      </c>
      <c r="B4" s="19" t="s">
        <v>21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22</v>
      </c>
      <c r="B5" s="26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7" t="s">
        <v>30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31</v>
      </c>
      <c r="I6" s="7" t="s">
        <v>32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33</v>
      </c>
      <c r="B8" s="31"/>
      <c r="C8" s="32" t="s">
        <v>34</v>
      </c>
      <c r="D8" s="33"/>
      <c r="E8" s="30" t="s">
        <v>35</v>
      </c>
      <c r="F8" s="33"/>
      <c r="G8" s="33"/>
      <c r="H8" s="33"/>
      <c r="I8" s="34">
        <f>SUMIFS(I9:I16,A9:A16,"P")</f>
        <v>0</v>
      </c>
      <c r="J8" s="35"/>
    </row>
    <row r="9">
      <c r="A9" s="36" t="s">
        <v>36</v>
      </c>
      <c r="B9" s="36">
        <v>1</v>
      </c>
      <c r="C9" s="37" t="s">
        <v>87</v>
      </c>
      <c r="D9" s="36" t="s">
        <v>38</v>
      </c>
      <c r="E9" s="38" t="s">
        <v>88</v>
      </c>
      <c r="F9" s="39" t="s">
        <v>89</v>
      </c>
      <c r="G9" s="40">
        <v>60.75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41</v>
      </c>
      <c r="B10" s="43"/>
      <c r="C10" s="44"/>
      <c r="D10" s="44"/>
      <c r="E10" s="38" t="s">
        <v>90</v>
      </c>
      <c r="F10" s="44"/>
      <c r="G10" s="44"/>
      <c r="H10" s="44"/>
      <c r="I10" s="44"/>
      <c r="J10" s="46"/>
    </row>
    <row r="11" ht="45">
      <c r="A11" s="36" t="s">
        <v>42</v>
      </c>
      <c r="B11" s="43"/>
      <c r="C11" s="44"/>
      <c r="D11" s="44"/>
      <c r="E11" s="47" t="s">
        <v>91</v>
      </c>
      <c r="F11" s="44"/>
      <c r="G11" s="44"/>
      <c r="H11" s="44"/>
      <c r="I11" s="44"/>
      <c r="J11" s="46"/>
    </row>
    <row r="12" ht="75">
      <c r="A12" s="36" t="s">
        <v>44</v>
      </c>
      <c r="B12" s="43"/>
      <c r="C12" s="44"/>
      <c r="D12" s="44"/>
      <c r="E12" s="38" t="s">
        <v>92</v>
      </c>
      <c r="F12" s="44"/>
      <c r="G12" s="44"/>
      <c r="H12" s="44"/>
      <c r="I12" s="44"/>
      <c r="J12" s="46"/>
    </row>
    <row r="13">
      <c r="A13" s="36" t="s">
        <v>36</v>
      </c>
      <c r="B13" s="36">
        <v>2</v>
      </c>
      <c r="C13" s="37" t="s">
        <v>87</v>
      </c>
      <c r="D13" s="36" t="s">
        <v>61</v>
      </c>
      <c r="E13" s="38" t="s">
        <v>88</v>
      </c>
      <c r="F13" s="39" t="s">
        <v>89</v>
      </c>
      <c r="G13" s="40">
        <v>2162.576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41</v>
      </c>
      <c r="B14" s="43"/>
      <c r="C14" s="44"/>
      <c r="D14" s="44"/>
      <c r="E14" s="38" t="s">
        <v>93</v>
      </c>
      <c r="F14" s="44"/>
      <c r="G14" s="44"/>
      <c r="H14" s="44"/>
      <c r="I14" s="44"/>
      <c r="J14" s="46"/>
    </row>
    <row r="15" ht="45">
      <c r="A15" s="36" t="s">
        <v>42</v>
      </c>
      <c r="B15" s="43"/>
      <c r="C15" s="44"/>
      <c r="D15" s="44"/>
      <c r="E15" s="47" t="s">
        <v>94</v>
      </c>
      <c r="F15" s="44"/>
      <c r="G15" s="44"/>
      <c r="H15" s="44"/>
      <c r="I15" s="44"/>
      <c r="J15" s="46"/>
    </row>
    <row r="16" ht="75">
      <c r="A16" s="36" t="s">
        <v>44</v>
      </c>
      <c r="B16" s="43"/>
      <c r="C16" s="44"/>
      <c r="D16" s="44"/>
      <c r="E16" s="38" t="s">
        <v>92</v>
      </c>
      <c r="F16" s="44"/>
      <c r="G16" s="44"/>
      <c r="H16" s="44"/>
      <c r="I16" s="44"/>
      <c r="J16" s="46"/>
    </row>
    <row r="17">
      <c r="A17" s="30" t="s">
        <v>33</v>
      </c>
      <c r="B17" s="31"/>
      <c r="C17" s="32" t="s">
        <v>61</v>
      </c>
      <c r="D17" s="33"/>
      <c r="E17" s="30" t="s">
        <v>95</v>
      </c>
      <c r="F17" s="33"/>
      <c r="G17" s="33"/>
      <c r="H17" s="33"/>
      <c r="I17" s="34">
        <f>SUMIFS(I18:I45,A18:A45,"P")</f>
        <v>0</v>
      </c>
      <c r="J17" s="35"/>
    </row>
    <row r="18" ht="30">
      <c r="A18" s="36" t="s">
        <v>36</v>
      </c>
      <c r="B18" s="36">
        <v>3</v>
      </c>
      <c r="C18" s="37" t="s">
        <v>96</v>
      </c>
      <c r="D18" s="36" t="s">
        <v>38</v>
      </c>
      <c r="E18" s="38" t="s">
        <v>97</v>
      </c>
      <c r="F18" s="39" t="s">
        <v>98</v>
      </c>
      <c r="G18" s="40">
        <v>1467.575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41</v>
      </c>
      <c r="B19" s="43"/>
      <c r="C19" s="44"/>
      <c r="D19" s="44"/>
      <c r="E19" s="38" t="s">
        <v>99</v>
      </c>
      <c r="F19" s="44"/>
      <c r="G19" s="44"/>
      <c r="H19" s="44"/>
      <c r="I19" s="44"/>
      <c r="J19" s="46"/>
    </row>
    <row r="20">
      <c r="A20" s="36" t="s">
        <v>42</v>
      </c>
      <c r="B20" s="43"/>
      <c r="C20" s="44"/>
      <c r="D20" s="44"/>
      <c r="E20" s="47" t="s">
        <v>100</v>
      </c>
      <c r="F20" s="44"/>
      <c r="G20" s="44"/>
      <c r="H20" s="44"/>
      <c r="I20" s="44"/>
      <c r="J20" s="46"/>
    </row>
    <row r="21" ht="120">
      <c r="A21" s="36" t="s">
        <v>44</v>
      </c>
      <c r="B21" s="43"/>
      <c r="C21" s="44"/>
      <c r="D21" s="44"/>
      <c r="E21" s="38" t="s">
        <v>101</v>
      </c>
      <c r="F21" s="44"/>
      <c r="G21" s="44"/>
      <c r="H21" s="44"/>
      <c r="I21" s="44"/>
      <c r="J21" s="46"/>
    </row>
    <row r="22">
      <c r="A22" s="36" t="s">
        <v>36</v>
      </c>
      <c r="B22" s="36">
        <v>4</v>
      </c>
      <c r="C22" s="37" t="s">
        <v>102</v>
      </c>
      <c r="D22" s="36" t="s">
        <v>38</v>
      </c>
      <c r="E22" s="38" t="s">
        <v>103</v>
      </c>
      <c r="F22" s="39" t="s">
        <v>98</v>
      </c>
      <c r="G22" s="40">
        <v>78.040000000000006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41</v>
      </c>
      <c r="B23" s="43"/>
      <c r="C23" s="44"/>
      <c r="D23" s="44"/>
      <c r="E23" s="38" t="s">
        <v>104</v>
      </c>
      <c r="F23" s="44"/>
      <c r="G23" s="44"/>
      <c r="H23" s="44"/>
      <c r="I23" s="44"/>
      <c r="J23" s="46"/>
    </row>
    <row r="24" ht="165">
      <c r="A24" s="36" t="s">
        <v>42</v>
      </c>
      <c r="B24" s="43"/>
      <c r="C24" s="44"/>
      <c r="D24" s="44"/>
      <c r="E24" s="47" t="s">
        <v>105</v>
      </c>
      <c r="F24" s="44"/>
      <c r="G24" s="44"/>
      <c r="H24" s="44"/>
      <c r="I24" s="44"/>
      <c r="J24" s="46"/>
    </row>
    <row r="25" ht="120">
      <c r="A25" s="36" t="s">
        <v>44</v>
      </c>
      <c r="B25" s="43"/>
      <c r="C25" s="44"/>
      <c r="D25" s="44"/>
      <c r="E25" s="38" t="s">
        <v>101</v>
      </c>
      <c r="F25" s="44"/>
      <c r="G25" s="44"/>
      <c r="H25" s="44"/>
      <c r="I25" s="44"/>
      <c r="J25" s="46"/>
    </row>
    <row r="26">
      <c r="A26" s="36" t="s">
        <v>36</v>
      </c>
      <c r="B26" s="36">
        <v>5</v>
      </c>
      <c r="C26" s="37" t="s">
        <v>106</v>
      </c>
      <c r="D26" s="36" t="s">
        <v>38</v>
      </c>
      <c r="E26" s="38" t="s">
        <v>107</v>
      </c>
      <c r="F26" s="39" t="s">
        <v>98</v>
      </c>
      <c r="G26" s="40">
        <v>733.78800000000001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41</v>
      </c>
      <c r="B27" s="43"/>
      <c r="C27" s="44"/>
      <c r="D27" s="44"/>
      <c r="E27" s="38" t="s">
        <v>108</v>
      </c>
      <c r="F27" s="44"/>
      <c r="G27" s="44"/>
      <c r="H27" s="44"/>
      <c r="I27" s="44"/>
      <c r="J27" s="46"/>
    </row>
    <row r="28">
      <c r="A28" s="36" t="s">
        <v>42</v>
      </c>
      <c r="B28" s="43"/>
      <c r="C28" s="44"/>
      <c r="D28" s="44"/>
      <c r="E28" s="47" t="s">
        <v>109</v>
      </c>
      <c r="F28" s="44"/>
      <c r="G28" s="44"/>
      <c r="H28" s="44"/>
      <c r="I28" s="44"/>
      <c r="J28" s="46"/>
    </row>
    <row r="29" ht="409.5">
      <c r="A29" s="36" t="s">
        <v>44</v>
      </c>
      <c r="B29" s="43"/>
      <c r="C29" s="44"/>
      <c r="D29" s="44"/>
      <c r="E29" s="38" t="s">
        <v>110</v>
      </c>
      <c r="F29" s="44"/>
      <c r="G29" s="44"/>
      <c r="H29" s="44"/>
      <c r="I29" s="44"/>
      <c r="J29" s="46"/>
    </row>
    <row r="30">
      <c r="A30" s="36" t="s">
        <v>36</v>
      </c>
      <c r="B30" s="36">
        <v>6</v>
      </c>
      <c r="C30" s="37" t="s">
        <v>111</v>
      </c>
      <c r="D30" s="36" t="s">
        <v>38</v>
      </c>
      <c r="E30" s="38" t="s">
        <v>112</v>
      </c>
      <c r="F30" s="39" t="s">
        <v>113</v>
      </c>
      <c r="G30" s="40">
        <v>1560.8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41</v>
      </c>
      <c r="B31" s="43"/>
      <c r="C31" s="44"/>
      <c r="D31" s="44"/>
      <c r="E31" s="45" t="s">
        <v>38</v>
      </c>
      <c r="F31" s="44"/>
      <c r="G31" s="44"/>
      <c r="H31" s="44"/>
      <c r="I31" s="44"/>
      <c r="J31" s="46"/>
    </row>
    <row r="32" ht="165">
      <c r="A32" s="36" t="s">
        <v>42</v>
      </c>
      <c r="B32" s="43"/>
      <c r="C32" s="44"/>
      <c r="D32" s="44"/>
      <c r="E32" s="47" t="s">
        <v>114</v>
      </c>
      <c r="F32" s="44"/>
      <c r="G32" s="44"/>
      <c r="H32" s="44"/>
      <c r="I32" s="44"/>
      <c r="J32" s="46"/>
    </row>
    <row r="33" ht="120">
      <c r="A33" s="36" t="s">
        <v>44</v>
      </c>
      <c r="B33" s="43"/>
      <c r="C33" s="44"/>
      <c r="D33" s="44"/>
      <c r="E33" s="38" t="s">
        <v>115</v>
      </c>
      <c r="F33" s="44"/>
      <c r="G33" s="44"/>
      <c r="H33" s="44"/>
      <c r="I33" s="44"/>
      <c r="J33" s="46"/>
    </row>
    <row r="34">
      <c r="A34" s="36" t="s">
        <v>36</v>
      </c>
      <c r="B34" s="36">
        <v>7</v>
      </c>
      <c r="C34" s="37" t="s">
        <v>116</v>
      </c>
      <c r="D34" s="36" t="s">
        <v>38</v>
      </c>
      <c r="E34" s="38" t="s">
        <v>117</v>
      </c>
      <c r="F34" s="39" t="s">
        <v>113</v>
      </c>
      <c r="G34" s="40">
        <v>325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41</v>
      </c>
      <c r="B35" s="43"/>
      <c r="C35" s="44"/>
      <c r="D35" s="44"/>
      <c r="E35" s="38" t="s">
        <v>56</v>
      </c>
      <c r="F35" s="44"/>
      <c r="G35" s="44"/>
      <c r="H35" s="44"/>
      <c r="I35" s="44"/>
      <c r="J35" s="46"/>
    </row>
    <row r="36">
      <c r="A36" s="36" t="s">
        <v>42</v>
      </c>
      <c r="B36" s="43"/>
      <c r="C36" s="44"/>
      <c r="D36" s="44"/>
      <c r="E36" s="47" t="s">
        <v>118</v>
      </c>
      <c r="F36" s="44"/>
      <c r="G36" s="44"/>
      <c r="H36" s="44"/>
      <c r="I36" s="44"/>
      <c r="J36" s="46"/>
    </row>
    <row r="37" ht="120">
      <c r="A37" s="36" t="s">
        <v>44</v>
      </c>
      <c r="B37" s="43"/>
      <c r="C37" s="44"/>
      <c r="D37" s="44"/>
      <c r="E37" s="38" t="s">
        <v>115</v>
      </c>
      <c r="F37" s="44"/>
      <c r="G37" s="44"/>
      <c r="H37" s="44"/>
      <c r="I37" s="44"/>
      <c r="J37" s="46"/>
    </row>
    <row r="38">
      <c r="A38" s="36" t="s">
        <v>36</v>
      </c>
      <c r="B38" s="36">
        <v>8</v>
      </c>
      <c r="C38" s="37" t="s">
        <v>119</v>
      </c>
      <c r="D38" s="36" t="s">
        <v>38</v>
      </c>
      <c r="E38" s="38" t="s">
        <v>120</v>
      </c>
      <c r="F38" s="39" t="s">
        <v>121</v>
      </c>
      <c r="G38" s="40">
        <v>350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41</v>
      </c>
      <c r="B39" s="43"/>
      <c r="C39" s="44"/>
      <c r="D39" s="44"/>
      <c r="E39" s="38" t="s">
        <v>56</v>
      </c>
      <c r="F39" s="44"/>
      <c r="G39" s="44"/>
      <c r="H39" s="44"/>
      <c r="I39" s="44"/>
      <c r="J39" s="46"/>
    </row>
    <row r="40">
      <c r="A40" s="36" t="s">
        <v>42</v>
      </c>
      <c r="B40" s="43"/>
      <c r="C40" s="44"/>
      <c r="D40" s="44"/>
      <c r="E40" s="47" t="s">
        <v>122</v>
      </c>
      <c r="F40" s="44"/>
      <c r="G40" s="44"/>
      <c r="H40" s="44"/>
      <c r="I40" s="44"/>
      <c r="J40" s="46"/>
    </row>
    <row r="41" ht="120">
      <c r="A41" s="36" t="s">
        <v>44</v>
      </c>
      <c r="B41" s="43"/>
      <c r="C41" s="44"/>
      <c r="D41" s="44"/>
      <c r="E41" s="38" t="s">
        <v>115</v>
      </c>
      <c r="F41" s="44"/>
      <c r="G41" s="44"/>
      <c r="H41" s="44"/>
      <c r="I41" s="44"/>
      <c r="J41" s="46"/>
    </row>
    <row r="42">
      <c r="A42" s="36" t="s">
        <v>36</v>
      </c>
      <c r="B42" s="36">
        <v>9</v>
      </c>
      <c r="C42" s="37" t="s">
        <v>123</v>
      </c>
      <c r="D42" s="36" t="s">
        <v>38</v>
      </c>
      <c r="E42" s="38" t="s">
        <v>124</v>
      </c>
      <c r="F42" s="39" t="s">
        <v>98</v>
      </c>
      <c r="G42" s="40">
        <v>347.5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41</v>
      </c>
      <c r="B43" s="43"/>
      <c r="C43" s="44"/>
      <c r="D43" s="44"/>
      <c r="E43" s="38" t="s">
        <v>125</v>
      </c>
      <c r="F43" s="44"/>
      <c r="G43" s="44"/>
      <c r="H43" s="44"/>
      <c r="I43" s="44"/>
      <c r="J43" s="46"/>
    </row>
    <row r="44">
      <c r="A44" s="36" t="s">
        <v>42</v>
      </c>
      <c r="B44" s="43"/>
      <c r="C44" s="44"/>
      <c r="D44" s="44"/>
      <c r="E44" s="47" t="s">
        <v>126</v>
      </c>
      <c r="F44" s="44"/>
      <c r="G44" s="44"/>
      <c r="H44" s="44"/>
      <c r="I44" s="44"/>
      <c r="J44" s="46"/>
    </row>
    <row r="45" ht="409.5">
      <c r="A45" s="36" t="s">
        <v>44</v>
      </c>
      <c r="B45" s="43"/>
      <c r="C45" s="44"/>
      <c r="D45" s="44"/>
      <c r="E45" s="38" t="s">
        <v>127</v>
      </c>
      <c r="F45" s="44"/>
      <c r="G45" s="44"/>
      <c r="H45" s="44"/>
      <c r="I45" s="44"/>
      <c r="J45" s="46"/>
    </row>
    <row r="46">
      <c r="A46" s="30" t="s">
        <v>33</v>
      </c>
      <c r="B46" s="31"/>
      <c r="C46" s="32" t="s">
        <v>128</v>
      </c>
      <c r="D46" s="33"/>
      <c r="E46" s="30" t="s">
        <v>14</v>
      </c>
      <c r="F46" s="33"/>
      <c r="G46" s="33"/>
      <c r="H46" s="33"/>
      <c r="I46" s="34">
        <f>SUMIFS(I47:I86,A47:A86,"P")</f>
        <v>0</v>
      </c>
      <c r="J46" s="35"/>
    </row>
    <row r="47">
      <c r="A47" s="36" t="s">
        <v>36</v>
      </c>
      <c r="B47" s="36">
        <v>10</v>
      </c>
      <c r="C47" s="37" t="s">
        <v>129</v>
      </c>
      <c r="D47" s="36" t="s">
        <v>130</v>
      </c>
      <c r="E47" s="38" t="s">
        <v>131</v>
      </c>
      <c r="F47" s="39" t="s">
        <v>98</v>
      </c>
      <c r="G47" s="40">
        <v>347.5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41</v>
      </c>
      <c r="B48" s="43"/>
      <c r="C48" s="44"/>
      <c r="D48" s="44"/>
      <c r="E48" s="38" t="s">
        <v>132</v>
      </c>
      <c r="F48" s="44"/>
      <c r="G48" s="44"/>
      <c r="H48" s="44"/>
      <c r="I48" s="44"/>
      <c r="J48" s="46"/>
    </row>
    <row r="49">
      <c r="A49" s="36" t="s">
        <v>42</v>
      </c>
      <c r="B49" s="43"/>
      <c r="C49" s="44"/>
      <c r="D49" s="44"/>
      <c r="E49" s="47" t="s">
        <v>133</v>
      </c>
      <c r="F49" s="44"/>
      <c r="G49" s="44"/>
      <c r="H49" s="44"/>
      <c r="I49" s="44"/>
      <c r="J49" s="46"/>
    </row>
    <row r="50" ht="90">
      <c r="A50" s="36" t="s">
        <v>44</v>
      </c>
      <c r="B50" s="43"/>
      <c r="C50" s="44"/>
      <c r="D50" s="44"/>
      <c r="E50" s="38" t="s">
        <v>134</v>
      </c>
      <c r="F50" s="44"/>
      <c r="G50" s="44"/>
      <c r="H50" s="44"/>
      <c r="I50" s="44"/>
      <c r="J50" s="46"/>
    </row>
    <row r="51">
      <c r="A51" s="36" t="s">
        <v>36</v>
      </c>
      <c r="B51" s="36">
        <v>11</v>
      </c>
      <c r="C51" s="37" t="s">
        <v>135</v>
      </c>
      <c r="D51" s="36" t="s">
        <v>38</v>
      </c>
      <c r="E51" s="38" t="s">
        <v>136</v>
      </c>
      <c r="F51" s="39" t="s">
        <v>98</v>
      </c>
      <c r="G51" s="40">
        <v>1467.575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41</v>
      </c>
      <c r="B52" s="43"/>
      <c r="C52" s="44"/>
      <c r="D52" s="44"/>
      <c r="E52" s="38" t="s">
        <v>137</v>
      </c>
      <c r="F52" s="44"/>
      <c r="G52" s="44"/>
      <c r="H52" s="44"/>
      <c r="I52" s="44"/>
      <c r="J52" s="46"/>
    </row>
    <row r="53">
      <c r="A53" s="36" t="s">
        <v>42</v>
      </c>
      <c r="B53" s="43"/>
      <c r="C53" s="44"/>
      <c r="D53" s="44"/>
      <c r="E53" s="47" t="s">
        <v>100</v>
      </c>
      <c r="F53" s="44"/>
      <c r="G53" s="44"/>
      <c r="H53" s="44"/>
      <c r="I53" s="44"/>
      <c r="J53" s="46"/>
    </row>
    <row r="54" ht="150">
      <c r="A54" s="36" t="s">
        <v>44</v>
      </c>
      <c r="B54" s="43"/>
      <c r="C54" s="44"/>
      <c r="D54" s="44"/>
      <c r="E54" s="38" t="s">
        <v>138</v>
      </c>
      <c r="F54" s="44"/>
      <c r="G54" s="44"/>
      <c r="H54" s="44"/>
      <c r="I54" s="44"/>
      <c r="J54" s="46"/>
    </row>
    <row r="55">
      <c r="A55" s="36" t="s">
        <v>36</v>
      </c>
      <c r="B55" s="36">
        <v>12</v>
      </c>
      <c r="C55" s="37" t="s">
        <v>139</v>
      </c>
      <c r="D55" s="36" t="s">
        <v>38</v>
      </c>
      <c r="E55" s="38" t="s">
        <v>140</v>
      </c>
      <c r="F55" s="39" t="s">
        <v>113</v>
      </c>
      <c r="G55" s="40">
        <v>7337.875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 ht="165">
      <c r="A56" s="36" t="s">
        <v>41</v>
      </c>
      <c r="B56" s="43"/>
      <c r="C56" s="44"/>
      <c r="D56" s="44"/>
      <c r="E56" s="38" t="s">
        <v>141</v>
      </c>
      <c r="F56" s="44"/>
      <c r="G56" s="44"/>
      <c r="H56" s="44"/>
      <c r="I56" s="44"/>
      <c r="J56" s="46"/>
    </row>
    <row r="57">
      <c r="A57" s="36" t="s">
        <v>42</v>
      </c>
      <c r="B57" s="43"/>
      <c r="C57" s="44"/>
      <c r="D57" s="44"/>
      <c r="E57" s="47" t="s">
        <v>142</v>
      </c>
      <c r="F57" s="44"/>
      <c r="G57" s="44"/>
      <c r="H57" s="44"/>
      <c r="I57" s="44"/>
      <c r="J57" s="46"/>
    </row>
    <row r="58" ht="120">
      <c r="A58" s="36" t="s">
        <v>44</v>
      </c>
      <c r="B58" s="43"/>
      <c r="C58" s="44"/>
      <c r="D58" s="44"/>
      <c r="E58" s="38" t="s">
        <v>143</v>
      </c>
      <c r="F58" s="44"/>
      <c r="G58" s="44"/>
      <c r="H58" s="44"/>
      <c r="I58" s="44"/>
      <c r="J58" s="46"/>
    </row>
    <row r="59">
      <c r="A59" s="36" t="s">
        <v>36</v>
      </c>
      <c r="B59" s="36">
        <v>13</v>
      </c>
      <c r="C59" s="37" t="s">
        <v>144</v>
      </c>
      <c r="D59" s="36" t="s">
        <v>38</v>
      </c>
      <c r="E59" s="38" t="s">
        <v>145</v>
      </c>
      <c r="F59" s="39" t="s">
        <v>113</v>
      </c>
      <c r="G59" s="40">
        <v>761.79999999999995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 ht="30">
      <c r="A60" s="36" t="s">
        <v>41</v>
      </c>
      <c r="B60" s="43"/>
      <c r="C60" s="44"/>
      <c r="D60" s="44"/>
      <c r="E60" s="38" t="s">
        <v>146</v>
      </c>
      <c r="F60" s="44"/>
      <c r="G60" s="44"/>
      <c r="H60" s="44"/>
      <c r="I60" s="44"/>
      <c r="J60" s="46"/>
    </row>
    <row r="61" ht="45">
      <c r="A61" s="36" t="s">
        <v>42</v>
      </c>
      <c r="B61" s="43"/>
      <c r="C61" s="44"/>
      <c r="D61" s="44"/>
      <c r="E61" s="47" t="s">
        <v>147</v>
      </c>
      <c r="F61" s="44"/>
      <c r="G61" s="44"/>
      <c r="H61" s="44"/>
      <c r="I61" s="44"/>
      <c r="J61" s="46"/>
    </row>
    <row r="62" ht="120">
      <c r="A62" s="36" t="s">
        <v>44</v>
      </c>
      <c r="B62" s="43"/>
      <c r="C62" s="44"/>
      <c r="D62" s="44"/>
      <c r="E62" s="38" t="s">
        <v>148</v>
      </c>
      <c r="F62" s="44"/>
      <c r="G62" s="44"/>
      <c r="H62" s="44"/>
      <c r="I62" s="44"/>
      <c r="J62" s="46"/>
    </row>
    <row r="63">
      <c r="A63" s="36" t="s">
        <v>36</v>
      </c>
      <c r="B63" s="36">
        <v>14</v>
      </c>
      <c r="C63" s="37" t="s">
        <v>149</v>
      </c>
      <c r="D63" s="36" t="s">
        <v>38</v>
      </c>
      <c r="E63" s="38" t="s">
        <v>150</v>
      </c>
      <c r="F63" s="39" t="s">
        <v>113</v>
      </c>
      <c r="G63" s="40">
        <v>7337.875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41</v>
      </c>
      <c r="B64" s="43"/>
      <c r="C64" s="44"/>
      <c r="D64" s="44"/>
      <c r="E64" s="38" t="s">
        <v>56</v>
      </c>
      <c r="F64" s="44"/>
      <c r="G64" s="44"/>
      <c r="H64" s="44"/>
      <c r="I64" s="44"/>
      <c r="J64" s="46"/>
    </row>
    <row r="65">
      <c r="A65" s="36" t="s">
        <v>42</v>
      </c>
      <c r="B65" s="43"/>
      <c r="C65" s="44"/>
      <c r="D65" s="44"/>
      <c r="E65" s="47" t="s">
        <v>151</v>
      </c>
      <c r="F65" s="44"/>
      <c r="G65" s="44"/>
      <c r="H65" s="44"/>
      <c r="I65" s="44"/>
      <c r="J65" s="46"/>
    </row>
    <row r="66" ht="120">
      <c r="A66" s="36" t="s">
        <v>44</v>
      </c>
      <c r="B66" s="43"/>
      <c r="C66" s="44"/>
      <c r="D66" s="44"/>
      <c r="E66" s="38" t="s">
        <v>152</v>
      </c>
      <c r="F66" s="44"/>
      <c r="G66" s="44"/>
      <c r="H66" s="44"/>
      <c r="I66" s="44"/>
      <c r="J66" s="46"/>
    </row>
    <row r="67">
      <c r="A67" s="36" t="s">
        <v>36</v>
      </c>
      <c r="B67" s="36">
        <v>15</v>
      </c>
      <c r="C67" s="37" t="s">
        <v>153</v>
      </c>
      <c r="D67" s="36" t="s">
        <v>38</v>
      </c>
      <c r="E67" s="38" t="s">
        <v>154</v>
      </c>
      <c r="F67" s="39" t="s">
        <v>113</v>
      </c>
      <c r="G67" s="40">
        <v>8897.875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41</v>
      </c>
      <c r="B68" s="43"/>
      <c r="C68" s="44"/>
      <c r="D68" s="44"/>
      <c r="E68" s="45" t="s">
        <v>38</v>
      </c>
      <c r="F68" s="44"/>
      <c r="G68" s="44"/>
      <c r="H68" s="44"/>
      <c r="I68" s="44"/>
      <c r="J68" s="46"/>
    </row>
    <row r="69">
      <c r="A69" s="36" t="s">
        <v>42</v>
      </c>
      <c r="B69" s="43"/>
      <c r="C69" s="44"/>
      <c r="D69" s="44"/>
      <c r="E69" s="47" t="s">
        <v>155</v>
      </c>
      <c r="F69" s="44"/>
      <c r="G69" s="44"/>
      <c r="H69" s="44"/>
      <c r="I69" s="44"/>
      <c r="J69" s="46"/>
    </row>
    <row r="70" ht="120">
      <c r="A70" s="36" t="s">
        <v>44</v>
      </c>
      <c r="B70" s="43"/>
      <c r="C70" s="44"/>
      <c r="D70" s="44"/>
      <c r="E70" s="38" t="s">
        <v>152</v>
      </c>
      <c r="F70" s="44"/>
      <c r="G70" s="44"/>
      <c r="H70" s="44"/>
      <c r="I70" s="44"/>
      <c r="J70" s="46"/>
    </row>
    <row r="71">
      <c r="A71" s="36" t="s">
        <v>36</v>
      </c>
      <c r="B71" s="36">
        <v>16</v>
      </c>
      <c r="C71" s="37" t="s">
        <v>156</v>
      </c>
      <c r="D71" s="36" t="s">
        <v>38</v>
      </c>
      <c r="E71" s="38" t="s">
        <v>157</v>
      </c>
      <c r="F71" s="39" t="s">
        <v>113</v>
      </c>
      <c r="G71" s="40">
        <v>7337.875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41</v>
      </c>
      <c r="B72" s="43"/>
      <c r="C72" s="44"/>
      <c r="D72" s="44"/>
      <c r="E72" s="38" t="s">
        <v>158</v>
      </c>
      <c r="F72" s="44"/>
      <c r="G72" s="44"/>
      <c r="H72" s="44"/>
      <c r="I72" s="44"/>
      <c r="J72" s="46"/>
    </row>
    <row r="73">
      <c r="A73" s="36" t="s">
        <v>42</v>
      </c>
      <c r="B73" s="43"/>
      <c r="C73" s="44"/>
      <c r="D73" s="44"/>
      <c r="E73" s="47" t="s">
        <v>142</v>
      </c>
      <c r="F73" s="44"/>
      <c r="G73" s="44"/>
      <c r="H73" s="44"/>
      <c r="I73" s="44"/>
      <c r="J73" s="46"/>
    </row>
    <row r="74" ht="195">
      <c r="A74" s="36" t="s">
        <v>44</v>
      </c>
      <c r="B74" s="43"/>
      <c r="C74" s="44"/>
      <c r="D74" s="44"/>
      <c r="E74" s="38" t="s">
        <v>159</v>
      </c>
      <c r="F74" s="44"/>
      <c r="G74" s="44"/>
      <c r="H74" s="44"/>
      <c r="I74" s="44"/>
      <c r="J74" s="46"/>
    </row>
    <row r="75">
      <c r="A75" s="36" t="s">
        <v>36</v>
      </c>
      <c r="B75" s="36">
        <v>17</v>
      </c>
      <c r="C75" s="37" t="s">
        <v>160</v>
      </c>
      <c r="D75" s="36" t="s">
        <v>38</v>
      </c>
      <c r="E75" s="38" t="s">
        <v>161</v>
      </c>
      <c r="F75" s="39" t="s">
        <v>113</v>
      </c>
      <c r="G75" s="40">
        <v>1560.8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41</v>
      </c>
      <c r="B76" s="43"/>
      <c r="C76" s="44"/>
      <c r="D76" s="44"/>
      <c r="E76" s="38" t="s">
        <v>162</v>
      </c>
      <c r="F76" s="44"/>
      <c r="G76" s="44"/>
      <c r="H76" s="44"/>
      <c r="I76" s="44"/>
      <c r="J76" s="46"/>
    </row>
    <row r="77" ht="165">
      <c r="A77" s="36" t="s">
        <v>42</v>
      </c>
      <c r="B77" s="43"/>
      <c r="C77" s="44"/>
      <c r="D77" s="44"/>
      <c r="E77" s="47" t="s">
        <v>114</v>
      </c>
      <c r="F77" s="44"/>
      <c r="G77" s="44"/>
      <c r="H77" s="44"/>
      <c r="I77" s="44"/>
      <c r="J77" s="46"/>
    </row>
    <row r="78" ht="195">
      <c r="A78" s="36" t="s">
        <v>44</v>
      </c>
      <c r="B78" s="43"/>
      <c r="C78" s="44"/>
      <c r="D78" s="44"/>
      <c r="E78" s="38" t="s">
        <v>159</v>
      </c>
      <c r="F78" s="44"/>
      <c r="G78" s="44"/>
      <c r="H78" s="44"/>
      <c r="I78" s="44"/>
      <c r="J78" s="46"/>
    </row>
    <row r="79">
      <c r="A79" s="36" t="s">
        <v>36</v>
      </c>
      <c r="B79" s="36">
        <v>18</v>
      </c>
      <c r="C79" s="37" t="s">
        <v>163</v>
      </c>
      <c r="D79" s="36" t="s">
        <v>38</v>
      </c>
      <c r="E79" s="38" t="s">
        <v>164</v>
      </c>
      <c r="F79" s="39" t="s">
        <v>113</v>
      </c>
      <c r="G79" s="40">
        <v>7337.875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41</v>
      </c>
      <c r="B80" s="43"/>
      <c r="C80" s="44"/>
      <c r="D80" s="44"/>
      <c r="E80" s="38" t="s">
        <v>165</v>
      </c>
      <c r="F80" s="44"/>
      <c r="G80" s="44"/>
      <c r="H80" s="44"/>
      <c r="I80" s="44"/>
      <c r="J80" s="46"/>
    </row>
    <row r="81">
      <c r="A81" s="36" t="s">
        <v>42</v>
      </c>
      <c r="B81" s="43"/>
      <c r="C81" s="44"/>
      <c r="D81" s="44"/>
      <c r="E81" s="47" t="s">
        <v>142</v>
      </c>
      <c r="F81" s="44"/>
      <c r="G81" s="44"/>
      <c r="H81" s="44"/>
      <c r="I81" s="44"/>
      <c r="J81" s="46"/>
    </row>
    <row r="82" ht="195">
      <c r="A82" s="36" t="s">
        <v>44</v>
      </c>
      <c r="B82" s="43"/>
      <c r="C82" s="44"/>
      <c r="D82" s="44"/>
      <c r="E82" s="38" t="s">
        <v>159</v>
      </c>
      <c r="F82" s="44"/>
      <c r="G82" s="44"/>
      <c r="H82" s="44"/>
      <c r="I82" s="44"/>
      <c r="J82" s="46"/>
    </row>
    <row r="83">
      <c r="A83" s="36" t="s">
        <v>36</v>
      </c>
      <c r="B83" s="36">
        <v>19</v>
      </c>
      <c r="C83" s="37" t="s">
        <v>166</v>
      </c>
      <c r="D83" s="36" t="s">
        <v>38</v>
      </c>
      <c r="E83" s="38" t="s">
        <v>167</v>
      </c>
      <c r="F83" s="39" t="s">
        <v>121</v>
      </c>
      <c r="G83" s="40">
        <v>184.40000000000001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41</v>
      </c>
      <c r="B84" s="43"/>
      <c r="C84" s="44"/>
      <c r="D84" s="44"/>
      <c r="E84" s="45" t="s">
        <v>38</v>
      </c>
      <c r="F84" s="44"/>
      <c r="G84" s="44"/>
      <c r="H84" s="44"/>
      <c r="I84" s="44"/>
      <c r="J84" s="46"/>
    </row>
    <row r="85">
      <c r="A85" s="36" t="s">
        <v>42</v>
      </c>
      <c r="B85" s="43"/>
      <c r="C85" s="44"/>
      <c r="D85" s="44"/>
      <c r="E85" s="47" t="s">
        <v>168</v>
      </c>
      <c r="F85" s="44"/>
      <c r="G85" s="44"/>
      <c r="H85" s="44"/>
      <c r="I85" s="44"/>
      <c r="J85" s="46"/>
    </row>
    <row r="86" ht="75">
      <c r="A86" s="36" t="s">
        <v>44</v>
      </c>
      <c r="B86" s="43"/>
      <c r="C86" s="44"/>
      <c r="D86" s="44"/>
      <c r="E86" s="38" t="s">
        <v>169</v>
      </c>
      <c r="F86" s="44"/>
      <c r="G86" s="44"/>
      <c r="H86" s="44"/>
      <c r="I86" s="44"/>
      <c r="J86" s="46"/>
    </row>
    <row r="87">
      <c r="A87" s="30" t="s">
        <v>33</v>
      </c>
      <c r="B87" s="31"/>
      <c r="C87" s="32" t="s">
        <v>170</v>
      </c>
      <c r="D87" s="33"/>
      <c r="E87" s="30" t="s">
        <v>171</v>
      </c>
      <c r="F87" s="33"/>
      <c r="G87" s="33"/>
      <c r="H87" s="33"/>
      <c r="I87" s="34">
        <f>SUMIFS(I88:I99,A88:A99,"P")</f>
        <v>0</v>
      </c>
      <c r="J87" s="35"/>
    </row>
    <row r="88">
      <c r="A88" s="36" t="s">
        <v>36</v>
      </c>
      <c r="B88" s="36">
        <v>20</v>
      </c>
      <c r="C88" s="37" t="s">
        <v>172</v>
      </c>
      <c r="D88" s="36" t="s">
        <v>38</v>
      </c>
      <c r="E88" s="38" t="s">
        <v>173</v>
      </c>
      <c r="F88" s="39" t="s">
        <v>80</v>
      </c>
      <c r="G88" s="40">
        <v>27</v>
      </c>
      <c r="H88" s="41">
        <v>0</v>
      </c>
      <c r="I88" s="41">
        <f>ROUND(G88*H88,P4)</f>
        <v>0</v>
      </c>
      <c r="J88" s="36"/>
      <c r="O88" s="42">
        <f>I88*0.21</f>
        <v>0</v>
      </c>
      <c r="P88">
        <v>3</v>
      </c>
    </row>
    <row r="89" ht="30">
      <c r="A89" s="36" t="s">
        <v>41</v>
      </c>
      <c r="B89" s="43"/>
      <c r="C89" s="44"/>
      <c r="D89" s="44"/>
      <c r="E89" s="38" t="s">
        <v>174</v>
      </c>
      <c r="F89" s="44"/>
      <c r="G89" s="44"/>
      <c r="H89" s="44"/>
      <c r="I89" s="44"/>
      <c r="J89" s="46"/>
    </row>
    <row r="90">
      <c r="A90" s="36" t="s">
        <v>42</v>
      </c>
      <c r="B90" s="43"/>
      <c r="C90" s="44"/>
      <c r="D90" s="44"/>
      <c r="E90" s="47" t="s">
        <v>175</v>
      </c>
      <c r="F90" s="44"/>
      <c r="G90" s="44"/>
      <c r="H90" s="44"/>
      <c r="I90" s="44"/>
      <c r="J90" s="46"/>
    </row>
    <row r="91" ht="75">
      <c r="A91" s="36" t="s">
        <v>44</v>
      </c>
      <c r="B91" s="43"/>
      <c r="C91" s="44"/>
      <c r="D91" s="44"/>
      <c r="E91" s="38" t="s">
        <v>176</v>
      </c>
      <c r="F91" s="44"/>
      <c r="G91" s="44"/>
      <c r="H91" s="44"/>
      <c r="I91" s="44"/>
      <c r="J91" s="46"/>
    </row>
    <row r="92">
      <c r="A92" s="36" t="s">
        <v>36</v>
      </c>
      <c r="B92" s="36">
        <v>21</v>
      </c>
      <c r="C92" s="37" t="s">
        <v>177</v>
      </c>
      <c r="D92" s="36" t="s">
        <v>38</v>
      </c>
      <c r="E92" s="38" t="s">
        <v>178</v>
      </c>
      <c r="F92" s="39" t="s">
        <v>80</v>
      </c>
      <c r="G92" s="40">
        <v>16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41</v>
      </c>
      <c r="B93" s="43"/>
      <c r="C93" s="44"/>
      <c r="D93" s="44"/>
      <c r="E93" s="45" t="s">
        <v>38</v>
      </c>
      <c r="F93" s="44"/>
      <c r="G93" s="44"/>
      <c r="H93" s="44"/>
      <c r="I93" s="44"/>
      <c r="J93" s="46"/>
    </row>
    <row r="94">
      <c r="A94" s="36" t="s">
        <v>42</v>
      </c>
      <c r="B94" s="43"/>
      <c r="C94" s="44"/>
      <c r="D94" s="44"/>
      <c r="E94" s="47" t="s">
        <v>179</v>
      </c>
      <c r="F94" s="44"/>
      <c r="G94" s="44"/>
      <c r="H94" s="44"/>
      <c r="I94" s="44"/>
      <c r="J94" s="46"/>
    </row>
    <row r="95" ht="75">
      <c r="A95" s="36" t="s">
        <v>44</v>
      </c>
      <c r="B95" s="43"/>
      <c r="C95" s="44"/>
      <c r="D95" s="44"/>
      <c r="E95" s="38" t="s">
        <v>176</v>
      </c>
      <c r="F95" s="44"/>
      <c r="G95" s="44"/>
      <c r="H95" s="44"/>
      <c r="I95" s="44"/>
      <c r="J95" s="46"/>
    </row>
    <row r="96">
      <c r="A96" s="36" t="s">
        <v>36</v>
      </c>
      <c r="B96" s="36">
        <v>22</v>
      </c>
      <c r="C96" s="37" t="s">
        <v>180</v>
      </c>
      <c r="D96" s="36" t="s">
        <v>38</v>
      </c>
      <c r="E96" s="38" t="s">
        <v>181</v>
      </c>
      <c r="F96" s="39" t="s">
        <v>80</v>
      </c>
      <c r="G96" s="40">
        <v>20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 ht="30">
      <c r="A97" s="36" t="s">
        <v>41</v>
      </c>
      <c r="B97" s="43"/>
      <c r="C97" s="44"/>
      <c r="D97" s="44"/>
      <c r="E97" s="38" t="s">
        <v>182</v>
      </c>
      <c r="F97" s="44"/>
      <c r="G97" s="44"/>
      <c r="H97" s="44"/>
      <c r="I97" s="44"/>
      <c r="J97" s="46"/>
    </row>
    <row r="98">
      <c r="A98" s="36" t="s">
        <v>42</v>
      </c>
      <c r="B98" s="43"/>
      <c r="C98" s="44"/>
      <c r="D98" s="44"/>
      <c r="E98" s="47" t="s">
        <v>183</v>
      </c>
      <c r="F98" s="44"/>
      <c r="G98" s="44"/>
      <c r="H98" s="44"/>
      <c r="I98" s="44"/>
      <c r="J98" s="46"/>
    </row>
    <row r="99" ht="75">
      <c r="A99" s="36" t="s">
        <v>44</v>
      </c>
      <c r="B99" s="43"/>
      <c r="C99" s="44"/>
      <c r="D99" s="44"/>
      <c r="E99" s="38" t="s">
        <v>176</v>
      </c>
      <c r="F99" s="44"/>
      <c r="G99" s="44"/>
      <c r="H99" s="44"/>
      <c r="I99" s="44"/>
      <c r="J99" s="46"/>
    </row>
    <row r="100">
      <c r="A100" s="30" t="s">
        <v>33</v>
      </c>
      <c r="B100" s="31"/>
      <c r="C100" s="32" t="s">
        <v>184</v>
      </c>
      <c r="D100" s="33"/>
      <c r="E100" s="30" t="s">
        <v>185</v>
      </c>
      <c r="F100" s="33"/>
      <c r="G100" s="33"/>
      <c r="H100" s="33"/>
      <c r="I100" s="34">
        <f>SUMIFS(I101:I108,A101:A108,"P")</f>
        <v>0</v>
      </c>
      <c r="J100" s="35"/>
    </row>
    <row r="101" ht="30">
      <c r="A101" s="36" t="s">
        <v>36</v>
      </c>
      <c r="B101" s="36">
        <v>23</v>
      </c>
      <c r="C101" s="37" t="s">
        <v>186</v>
      </c>
      <c r="D101" s="36" t="s">
        <v>38</v>
      </c>
      <c r="E101" s="38" t="s">
        <v>187</v>
      </c>
      <c r="F101" s="39" t="s">
        <v>113</v>
      </c>
      <c r="G101" s="40">
        <v>525.75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41</v>
      </c>
      <c r="B102" s="43"/>
      <c r="C102" s="44"/>
      <c r="D102" s="44"/>
      <c r="E102" s="45" t="s">
        <v>38</v>
      </c>
      <c r="F102" s="44"/>
      <c r="G102" s="44"/>
      <c r="H102" s="44"/>
      <c r="I102" s="44"/>
      <c r="J102" s="46"/>
    </row>
    <row r="103" ht="60">
      <c r="A103" s="36" t="s">
        <v>42</v>
      </c>
      <c r="B103" s="43"/>
      <c r="C103" s="44"/>
      <c r="D103" s="44"/>
      <c r="E103" s="47" t="s">
        <v>188</v>
      </c>
      <c r="F103" s="44"/>
      <c r="G103" s="44"/>
      <c r="H103" s="44"/>
      <c r="I103" s="44"/>
      <c r="J103" s="46"/>
    </row>
    <row r="104" ht="105">
      <c r="A104" s="36" t="s">
        <v>44</v>
      </c>
      <c r="B104" s="43"/>
      <c r="C104" s="44"/>
      <c r="D104" s="44"/>
      <c r="E104" s="38" t="s">
        <v>189</v>
      </c>
      <c r="F104" s="44"/>
      <c r="G104" s="44"/>
      <c r="H104" s="44"/>
      <c r="I104" s="44"/>
      <c r="J104" s="46"/>
    </row>
    <row r="105">
      <c r="A105" s="36" t="s">
        <v>36</v>
      </c>
      <c r="B105" s="36">
        <v>24</v>
      </c>
      <c r="C105" s="37" t="s">
        <v>190</v>
      </c>
      <c r="D105" s="36" t="s">
        <v>38</v>
      </c>
      <c r="E105" s="38" t="s">
        <v>191</v>
      </c>
      <c r="F105" s="39" t="s">
        <v>121</v>
      </c>
      <c r="G105" s="40">
        <v>184.40000000000001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41</v>
      </c>
      <c r="B106" s="43"/>
      <c r="C106" s="44"/>
      <c r="D106" s="44"/>
      <c r="E106" s="45" t="s">
        <v>38</v>
      </c>
      <c r="F106" s="44"/>
      <c r="G106" s="44"/>
      <c r="H106" s="44"/>
      <c r="I106" s="44"/>
      <c r="J106" s="46"/>
    </row>
    <row r="107">
      <c r="A107" s="36" t="s">
        <v>42</v>
      </c>
      <c r="B107" s="43"/>
      <c r="C107" s="44"/>
      <c r="D107" s="44"/>
      <c r="E107" s="47" t="s">
        <v>168</v>
      </c>
      <c r="F107" s="44"/>
      <c r="G107" s="44"/>
      <c r="H107" s="44"/>
      <c r="I107" s="44"/>
      <c r="J107" s="46"/>
    </row>
    <row r="108" ht="75">
      <c r="A108" s="36" t="s">
        <v>44</v>
      </c>
      <c r="B108" s="48"/>
      <c r="C108" s="49"/>
      <c r="D108" s="49"/>
      <c r="E108" s="38" t="s">
        <v>192</v>
      </c>
      <c r="F108" s="49"/>
      <c r="G108" s="49"/>
      <c r="H108" s="49"/>
      <c r="I108" s="49"/>
      <c r="J108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Pánek Zdeněk</dc:creator>
  <cp:lastModifiedBy>Pánek Zdeněk</cp:lastModifiedBy>
  <dcterms:created xsi:type="dcterms:W3CDTF">2025-05-27T05:33:38Z</dcterms:created>
  <dcterms:modified xsi:type="dcterms:W3CDTF">2025-05-27T05:33:38Z</dcterms:modified>
</cp:coreProperties>
</file>